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660" yWindow="0" windowWidth="17960" windowHeight="12760" tabRatio="500"/>
  </bookViews>
  <sheets>
    <sheet name="生データ" sheetId="1" r:id="rId1"/>
    <sheet name="昇順" sheetId="2" r:id="rId2"/>
    <sheet name="度数分布表" sheetId="3" r:id="rId3"/>
    <sheet name="ヒストグラム" sheetId="5" r:id="rId4"/>
    <sheet name="代表値" sheetId="6" r:id="rId5"/>
  </sheets>
  <calcPr calcId="14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5" i="6" l="1"/>
  <c r="G9" i="6"/>
  <c r="F11" i="6"/>
  <c r="F9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2" i="6"/>
  <c r="F5" i="6"/>
  <c r="E9" i="6"/>
  <c r="D5" i="6"/>
  <c r="E11" i="6"/>
  <c r="E5" i="6"/>
  <c r="E4" i="5"/>
  <c r="E5" i="5"/>
  <c r="E6" i="5"/>
  <c r="E7" i="5"/>
  <c r="E8" i="5"/>
  <c r="E9" i="5"/>
  <c r="E10" i="5"/>
  <c r="E11" i="5"/>
  <c r="E12" i="5"/>
  <c r="E14" i="5"/>
  <c r="G4" i="5"/>
  <c r="G5" i="5"/>
  <c r="G6" i="5"/>
  <c r="G7" i="5"/>
  <c r="G8" i="5"/>
  <c r="G9" i="5"/>
  <c r="G10" i="5"/>
  <c r="G11" i="5"/>
  <c r="G12" i="5"/>
  <c r="G14" i="5"/>
  <c r="H4" i="5"/>
  <c r="H5" i="5"/>
  <c r="H6" i="5"/>
  <c r="H7" i="5"/>
  <c r="H8" i="5"/>
  <c r="H9" i="5"/>
  <c r="H10" i="5"/>
  <c r="H11" i="5"/>
  <c r="H12" i="5"/>
  <c r="F4" i="5"/>
  <c r="F5" i="5"/>
  <c r="F6" i="5"/>
  <c r="F7" i="5"/>
  <c r="F8" i="5"/>
  <c r="F9" i="5"/>
  <c r="F10" i="5"/>
  <c r="F11" i="5"/>
  <c r="F12" i="5"/>
  <c r="H4" i="3"/>
  <c r="H5" i="3"/>
  <c r="H6" i="3"/>
  <c r="H7" i="3"/>
  <c r="H8" i="3"/>
  <c r="H9" i="3"/>
  <c r="H10" i="3"/>
  <c r="H11" i="3"/>
  <c r="H12" i="3"/>
  <c r="G14" i="3"/>
  <c r="G5" i="3"/>
  <c r="G6" i="3"/>
  <c r="G7" i="3"/>
  <c r="G8" i="3"/>
  <c r="G9" i="3"/>
  <c r="G10" i="3"/>
  <c r="G11" i="3"/>
  <c r="G12" i="3"/>
  <c r="G4" i="3"/>
  <c r="E14" i="3"/>
  <c r="F6" i="3"/>
  <c r="F7" i="3"/>
  <c r="F8" i="3"/>
  <c r="F9" i="3"/>
  <c r="F10" i="3"/>
  <c r="F11" i="3"/>
  <c r="F12" i="3"/>
  <c r="F5" i="3"/>
  <c r="F4" i="3"/>
  <c r="E6" i="3"/>
  <c r="E7" i="3"/>
  <c r="E8" i="3"/>
  <c r="E9" i="3"/>
  <c r="E10" i="3"/>
  <c r="E11" i="3"/>
  <c r="E12" i="3"/>
  <c r="E5" i="3"/>
  <c r="E4" i="3"/>
</calcChain>
</file>

<file path=xl/sharedStrings.xml><?xml version="1.0" encoding="utf-8"?>
<sst xmlns="http://schemas.openxmlformats.org/spreadsheetml/2006/main" count="42" uniqueCount="27">
  <si>
    <t>階級</t>
    <rPh sb="0" eb="2">
      <t>カイキュウ</t>
    </rPh>
    <phoneticPr fontId="1"/>
  </si>
  <si>
    <t>度数</t>
    <rPh sb="0" eb="2">
      <t>ドスウ</t>
    </rPh>
    <phoneticPr fontId="1"/>
  </si>
  <si>
    <t>0〜20</t>
    <phoneticPr fontId="1"/>
  </si>
  <si>
    <t>20〜30</t>
    <phoneticPr fontId="1"/>
  </si>
  <si>
    <t>30〜40</t>
    <phoneticPr fontId="1"/>
  </si>
  <si>
    <t>40〜50</t>
    <phoneticPr fontId="1"/>
  </si>
  <si>
    <t>50〜60</t>
    <phoneticPr fontId="1"/>
  </si>
  <si>
    <t>60〜70</t>
    <phoneticPr fontId="1"/>
  </si>
  <si>
    <t>70〜80</t>
    <phoneticPr fontId="1"/>
  </si>
  <si>
    <t>80〜90</t>
    <phoneticPr fontId="1"/>
  </si>
  <si>
    <t>90〜100</t>
    <phoneticPr fontId="1"/>
  </si>
  <si>
    <t>累積度数</t>
    <rPh sb="0" eb="4">
      <t>ルイセキドスウ</t>
    </rPh>
    <phoneticPr fontId="1"/>
  </si>
  <si>
    <t>相対度数</t>
    <rPh sb="0" eb="4">
      <t>ソウタイドスウ</t>
    </rPh>
    <phoneticPr fontId="1"/>
  </si>
  <si>
    <t>合計</t>
    <rPh sb="0" eb="2">
      <t>ゴウケイ</t>
    </rPh>
    <phoneticPr fontId="1"/>
  </si>
  <si>
    <t>累積相対度数</t>
    <rPh sb="0" eb="6">
      <t>ルイセキソウタイドスウ</t>
    </rPh>
    <phoneticPr fontId="1"/>
  </si>
  <si>
    <t>平均値</t>
    <rPh sb="0" eb="3">
      <t>ヘイキンチ</t>
    </rPh>
    <phoneticPr fontId="1"/>
  </si>
  <si>
    <t>合計点数</t>
    <rPh sb="0" eb="4">
      <t>ゴウケイテンスウ</t>
    </rPh>
    <phoneticPr fontId="1"/>
  </si>
  <si>
    <t>合計点数/人数</t>
    <rPh sb="0" eb="4">
      <t>ゴウケイテンスウ</t>
    </rPh>
    <rPh sb="5" eb="7">
      <t>ゴウケイニンズウ</t>
    </rPh>
    <phoneticPr fontId="1"/>
  </si>
  <si>
    <t>人数</t>
    <rPh sb="0" eb="2">
      <t>ゴウケイニンズウ</t>
    </rPh>
    <phoneticPr fontId="1"/>
  </si>
  <si>
    <t>分散</t>
    <rPh sb="0" eb="2">
      <t>ブンサン</t>
    </rPh>
    <phoneticPr fontId="1"/>
  </si>
  <si>
    <t>データ</t>
    <phoneticPr fontId="1"/>
  </si>
  <si>
    <t>平均との差の2乗</t>
    <rPh sb="0" eb="2">
      <t>ヘイキントノ</t>
    </rPh>
    <rPh sb="4" eb="5">
      <t>サノ</t>
    </rPh>
    <rPh sb="7" eb="8">
      <t>ジョウ</t>
    </rPh>
    <phoneticPr fontId="1"/>
  </si>
  <si>
    <t>F9/人数</t>
    <rPh sb="3" eb="5">
      <t>ニンズウ</t>
    </rPh>
    <phoneticPr fontId="1"/>
  </si>
  <si>
    <t>平均との差の2乗の和</t>
    <rPh sb="0" eb="2">
      <t>ヘイキン</t>
    </rPh>
    <rPh sb="4" eb="5">
      <t>サノ</t>
    </rPh>
    <rPh sb="7" eb="10">
      <t>ジョウワ</t>
    </rPh>
    <phoneticPr fontId="1"/>
  </si>
  <si>
    <t>標準偏差</t>
    <rPh sb="0" eb="4">
      <t>ヒョウジュンヘンサ</t>
    </rPh>
    <phoneticPr fontId="1"/>
  </si>
  <si>
    <t>分散の平方根</t>
    <rPh sb="0" eb="2">
      <t>ブンサンノ</t>
    </rPh>
    <rPh sb="3" eb="6">
      <t>ヘイホウコン</t>
    </rPh>
    <phoneticPr fontId="1"/>
  </si>
  <si>
    <t>補助番号</t>
    <rPh sb="0" eb="4">
      <t>ホジョバンゴウ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</si>
</sst>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定期試験結果</a:t>
            </a:r>
            <a:r>
              <a:rPr lang="en-US" altLang="ja-JP"/>
              <a:t>(B</a:t>
            </a:r>
            <a:r>
              <a:rPr lang="ja-JP" altLang="en-US"/>
              <a:t>科目</a:t>
            </a:r>
            <a:r>
              <a:rPr lang="en-US" altLang="ja-JP"/>
              <a:t>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ヒストグラム!$E$3</c:f>
              <c:strCache>
                <c:ptCount val="1"/>
                <c:pt idx="0">
                  <c:v>度数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ヒストグラム!$D$4:$D$12</c:f>
              <c:strCache>
                <c:ptCount val="9"/>
                <c:pt idx="0">
                  <c:v>0〜20</c:v>
                </c:pt>
                <c:pt idx="1">
                  <c:v>20〜30</c:v>
                </c:pt>
                <c:pt idx="2">
                  <c:v>30〜40</c:v>
                </c:pt>
                <c:pt idx="3">
                  <c:v>40〜50</c:v>
                </c:pt>
                <c:pt idx="4">
                  <c:v>50〜60</c:v>
                </c:pt>
                <c:pt idx="5">
                  <c:v>60〜70</c:v>
                </c:pt>
                <c:pt idx="6">
                  <c:v>70〜80</c:v>
                </c:pt>
                <c:pt idx="7">
                  <c:v>80〜90</c:v>
                </c:pt>
                <c:pt idx="8">
                  <c:v>90〜100</c:v>
                </c:pt>
              </c:strCache>
            </c:strRef>
          </c:cat>
          <c:val>
            <c:numRef>
              <c:f>ヒストグラム!$E$4:$E$12</c:f>
              <c:numCache>
                <c:formatCode>General</c:formatCode>
                <c:ptCount val="9"/>
                <c:pt idx="0">
                  <c:v>1.0</c:v>
                </c:pt>
                <c:pt idx="1">
                  <c:v>3.0</c:v>
                </c:pt>
                <c:pt idx="2">
                  <c:v>3.0</c:v>
                </c:pt>
                <c:pt idx="3">
                  <c:v>7.0</c:v>
                </c:pt>
                <c:pt idx="4">
                  <c:v>14.0</c:v>
                </c:pt>
                <c:pt idx="5">
                  <c:v>12.0</c:v>
                </c:pt>
                <c:pt idx="6">
                  <c:v>15.0</c:v>
                </c:pt>
                <c:pt idx="7">
                  <c:v>5.0</c:v>
                </c:pt>
                <c:pt idx="8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9171032"/>
        <c:axId val="2139174824"/>
      </c:barChart>
      <c:catAx>
        <c:axId val="2139171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階級</a:t>
                </a:r>
                <a:endParaRPr lang="en-US" alt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9174824"/>
        <c:crosses val="autoZero"/>
        <c:auto val="1"/>
        <c:lblAlgn val="ctr"/>
        <c:lblOffset val="100"/>
        <c:noMultiLvlLbl val="0"/>
      </c:catAx>
      <c:valAx>
        <c:axId val="213917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度数</a:t>
                </a:r>
                <a:endParaRPr lang="en-US" alt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917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0</xdr:rowOff>
    </xdr:from>
    <xdr:to>
      <xdr:col>14</xdr:col>
      <xdr:colOff>228600</xdr:colOff>
      <xdr:row>25</xdr:row>
      <xdr:rowOff>12700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tabSelected="1" workbookViewId="0">
      <selection activeCell="B3" sqref="B3"/>
    </sheetView>
  </sheetViews>
  <sheetFormatPr baseColWidth="12" defaultRowHeight="18" x14ac:dyDescent="0"/>
  <sheetData>
    <row r="1" spans="1:1">
      <c r="A1">
        <v>52</v>
      </c>
    </row>
    <row r="2" spans="1:1">
      <c r="A2">
        <v>78</v>
      </c>
    </row>
    <row r="3" spans="1:1">
      <c r="A3">
        <v>58</v>
      </c>
    </row>
    <row r="4" spans="1:1">
      <c r="A4">
        <v>59</v>
      </c>
    </row>
    <row r="5" spans="1:1">
      <c r="A5">
        <v>62</v>
      </c>
    </row>
    <row r="6" spans="1:1">
      <c r="A6">
        <v>53</v>
      </c>
    </row>
    <row r="7" spans="1:1">
      <c r="A7">
        <v>47</v>
      </c>
    </row>
    <row r="8" spans="1:1">
      <c r="A8">
        <v>59</v>
      </c>
    </row>
    <row r="9" spans="1:1">
      <c r="A9">
        <v>73</v>
      </c>
    </row>
    <row r="10" spans="1:1">
      <c r="A10">
        <v>23</v>
      </c>
    </row>
    <row r="11" spans="1:1">
      <c r="A11">
        <v>62</v>
      </c>
    </row>
    <row r="12" spans="1:1">
      <c r="A12">
        <v>76</v>
      </c>
    </row>
    <row r="13" spans="1:1">
      <c r="A13">
        <v>93</v>
      </c>
    </row>
    <row r="14" spans="1:1">
      <c r="A14">
        <v>64</v>
      </c>
    </row>
    <row r="15" spans="1:1">
      <c r="A15">
        <v>78</v>
      </c>
    </row>
    <row r="16" spans="1:1">
      <c r="A16">
        <v>32</v>
      </c>
    </row>
    <row r="17" spans="1:1">
      <c r="A17">
        <v>74</v>
      </c>
    </row>
    <row r="18" spans="1:1">
      <c r="A18">
        <v>72</v>
      </c>
    </row>
    <row r="19" spans="1:1">
      <c r="A19">
        <v>0</v>
      </c>
    </row>
    <row r="20" spans="1:1">
      <c r="A20">
        <v>91</v>
      </c>
    </row>
    <row r="21" spans="1:1">
      <c r="A21">
        <v>89</v>
      </c>
    </row>
    <row r="22" spans="1:1">
      <c r="A22">
        <v>90</v>
      </c>
    </row>
    <row r="23" spans="1:1">
      <c r="A23">
        <v>98</v>
      </c>
    </row>
    <row r="24" spans="1:1">
      <c r="A24">
        <v>57</v>
      </c>
    </row>
    <row r="25" spans="1:1">
      <c r="A25">
        <v>99</v>
      </c>
    </row>
    <row r="26" spans="1:1">
      <c r="A26">
        <v>77</v>
      </c>
    </row>
    <row r="27" spans="1:1">
      <c r="A27">
        <v>51</v>
      </c>
    </row>
    <row r="28" spans="1:1">
      <c r="A28">
        <v>80</v>
      </c>
    </row>
    <row r="29" spans="1:1">
      <c r="A29">
        <v>75</v>
      </c>
    </row>
    <row r="30" spans="1:1">
      <c r="A30">
        <v>68</v>
      </c>
    </row>
    <row r="31" spans="1:1">
      <c r="A31">
        <v>80</v>
      </c>
    </row>
    <row r="32" spans="1:1">
      <c r="A32">
        <v>65</v>
      </c>
    </row>
    <row r="33" spans="1:1">
      <c r="A33">
        <v>54</v>
      </c>
    </row>
    <row r="34" spans="1:1">
      <c r="A34">
        <v>74</v>
      </c>
    </row>
    <row r="35" spans="1:1">
      <c r="A35">
        <v>61</v>
      </c>
    </row>
    <row r="36" spans="1:1">
      <c r="A36">
        <v>53</v>
      </c>
    </row>
    <row r="37" spans="1:1">
      <c r="A37">
        <v>48</v>
      </c>
    </row>
    <row r="38" spans="1:1">
      <c r="A38">
        <v>27</v>
      </c>
    </row>
    <row r="39" spans="1:1">
      <c r="A39">
        <v>91</v>
      </c>
    </row>
    <row r="40" spans="1:1">
      <c r="A40">
        <v>74</v>
      </c>
    </row>
    <row r="41" spans="1:1">
      <c r="A41">
        <v>83</v>
      </c>
    </row>
    <row r="42" spans="1:1">
      <c r="A42">
        <v>78</v>
      </c>
    </row>
    <row r="43" spans="1:1">
      <c r="A43">
        <v>61</v>
      </c>
    </row>
    <row r="44" spans="1:1">
      <c r="A44">
        <v>76</v>
      </c>
    </row>
    <row r="45" spans="1:1">
      <c r="A45">
        <v>47</v>
      </c>
    </row>
    <row r="46" spans="1:1">
      <c r="A46">
        <v>76</v>
      </c>
    </row>
    <row r="47" spans="1:1">
      <c r="A47">
        <v>78</v>
      </c>
    </row>
    <row r="48" spans="1:1">
      <c r="A48">
        <v>26</v>
      </c>
    </row>
    <row r="49" spans="1:1">
      <c r="A49">
        <v>65</v>
      </c>
    </row>
    <row r="50" spans="1:1">
      <c r="A50">
        <v>54</v>
      </c>
    </row>
    <row r="51" spans="1:1">
      <c r="A51">
        <v>53</v>
      </c>
    </row>
    <row r="52" spans="1:1">
      <c r="A52">
        <v>56</v>
      </c>
    </row>
    <row r="53" spans="1:1">
      <c r="A53">
        <v>52</v>
      </c>
    </row>
    <row r="54" spans="1:1">
      <c r="A54">
        <v>81</v>
      </c>
    </row>
    <row r="55" spans="1:1">
      <c r="A55">
        <v>37</v>
      </c>
    </row>
    <row r="56" spans="1:1">
      <c r="A56">
        <v>44</v>
      </c>
    </row>
    <row r="57" spans="1:1">
      <c r="A57">
        <v>67</v>
      </c>
    </row>
    <row r="58" spans="1:1">
      <c r="A58">
        <v>65</v>
      </c>
    </row>
    <row r="59" spans="1:1">
      <c r="A59">
        <v>66</v>
      </c>
    </row>
    <row r="60" spans="1:1">
      <c r="A60">
        <v>45</v>
      </c>
    </row>
    <row r="61" spans="1:1">
      <c r="A61">
        <v>53</v>
      </c>
    </row>
    <row r="62" spans="1:1">
      <c r="A62">
        <v>43</v>
      </c>
    </row>
    <row r="63" spans="1:1">
      <c r="A63">
        <v>39</v>
      </c>
    </row>
    <row r="64" spans="1:1">
      <c r="A64">
        <v>61</v>
      </c>
    </row>
    <row r="65" spans="1:1">
      <c r="A65">
        <v>47</v>
      </c>
    </row>
    <row r="66" spans="1:1">
      <c r="A66">
        <v>71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workbookViewId="0"/>
  </sheetViews>
  <sheetFormatPr baseColWidth="12" defaultRowHeight="18" x14ac:dyDescent="0"/>
  <sheetData>
    <row r="1" spans="1:1">
      <c r="A1">
        <v>0</v>
      </c>
    </row>
    <row r="2" spans="1:1">
      <c r="A2">
        <v>23</v>
      </c>
    </row>
    <row r="3" spans="1:1">
      <c r="A3">
        <v>26</v>
      </c>
    </row>
    <row r="4" spans="1:1">
      <c r="A4">
        <v>27</v>
      </c>
    </row>
    <row r="5" spans="1:1">
      <c r="A5">
        <v>32</v>
      </c>
    </row>
    <row r="6" spans="1:1">
      <c r="A6">
        <v>37</v>
      </c>
    </row>
    <row r="7" spans="1:1">
      <c r="A7">
        <v>39</v>
      </c>
    </row>
    <row r="8" spans="1:1">
      <c r="A8">
        <v>43</v>
      </c>
    </row>
    <row r="9" spans="1:1">
      <c r="A9">
        <v>44</v>
      </c>
    </row>
    <row r="10" spans="1:1">
      <c r="A10">
        <v>45</v>
      </c>
    </row>
    <row r="11" spans="1:1">
      <c r="A11">
        <v>47</v>
      </c>
    </row>
    <row r="12" spans="1:1">
      <c r="A12">
        <v>47</v>
      </c>
    </row>
    <row r="13" spans="1:1">
      <c r="A13">
        <v>47</v>
      </c>
    </row>
    <row r="14" spans="1:1">
      <c r="A14">
        <v>48</v>
      </c>
    </row>
    <row r="15" spans="1:1">
      <c r="A15">
        <v>51</v>
      </c>
    </row>
    <row r="16" spans="1:1">
      <c r="A16">
        <v>52</v>
      </c>
    </row>
    <row r="17" spans="1:1">
      <c r="A17">
        <v>52</v>
      </c>
    </row>
    <row r="18" spans="1:1">
      <c r="A18">
        <v>53</v>
      </c>
    </row>
    <row r="19" spans="1:1">
      <c r="A19">
        <v>53</v>
      </c>
    </row>
    <row r="20" spans="1:1">
      <c r="A20">
        <v>53</v>
      </c>
    </row>
    <row r="21" spans="1:1">
      <c r="A21">
        <v>53</v>
      </c>
    </row>
    <row r="22" spans="1:1">
      <c r="A22">
        <v>54</v>
      </c>
    </row>
    <row r="23" spans="1:1">
      <c r="A23">
        <v>54</v>
      </c>
    </row>
    <row r="24" spans="1:1">
      <c r="A24">
        <v>56</v>
      </c>
    </row>
    <row r="25" spans="1:1">
      <c r="A25">
        <v>57</v>
      </c>
    </row>
    <row r="26" spans="1:1">
      <c r="A26">
        <v>58</v>
      </c>
    </row>
    <row r="27" spans="1:1">
      <c r="A27">
        <v>59</v>
      </c>
    </row>
    <row r="28" spans="1:1">
      <c r="A28">
        <v>59</v>
      </c>
    </row>
    <row r="29" spans="1:1">
      <c r="A29">
        <v>61</v>
      </c>
    </row>
    <row r="30" spans="1:1">
      <c r="A30">
        <v>61</v>
      </c>
    </row>
    <row r="31" spans="1:1">
      <c r="A31">
        <v>61</v>
      </c>
    </row>
    <row r="32" spans="1:1">
      <c r="A32">
        <v>62</v>
      </c>
    </row>
    <row r="33" spans="1:1">
      <c r="A33">
        <v>62</v>
      </c>
    </row>
    <row r="34" spans="1:1">
      <c r="A34">
        <v>64</v>
      </c>
    </row>
    <row r="35" spans="1:1">
      <c r="A35">
        <v>65</v>
      </c>
    </row>
    <row r="36" spans="1:1">
      <c r="A36">
        <v>65</v>
      </c>
    </row>
    <row r="37" spans="1:1">
      <c r="A37">
        <v>65</v>
      </c>
    </row>
    <row r="38" spans="1:1">
      <c r="A38">
        <v>66</v>
      </c>
    </row>
    <row r="39" spans="1:1">
      <c r="A39">
        <v>67</v>
      </c>
    </row>
    <row r="40" spans="1:1">
      <c r="A40">
        <v>68</v>
      </c>
    </row>
    <row r="41" spans="1:1">
      <c r="A41">
        <v>71</v>
      </c>
    </row>
    <row r="42" spans="1:1">
      <c r="A42">
        <v>72</v>
      </c>
    </row>
    <row r="43" spans="1:1">
      <c r="A43">
        <v>73</v>
      </c>
    </row>
    <row r="44" spans="1:1">
      <c r="A44">
        <v>74</v>
      </c>
    </row>
    <row r="45" spans="1:1">
      <c r="A45">
        <v>74</v>
      </c>
    </row>
    <row r="46" spans="1:1">
      <c r="A46">
        <v>74</v>
      </c>
    </row>
    <row r="47" spans="1:1">
      <c r="A47">
        <v>75</v>
      </c>
    </row>
    <row r="48" spans="1:1">
      <c r="A48">
        <v>76</v>
      </c>
    </row>
    <row r="49" spans="1:1">
      <c r="A49">
        <v>76</v>
      </c>
    </row>
    <row r="50" spans="1:1">
      <c r="A50">
        <v>76</v>
      </c>
    </row>
    <row r="51" spans="1:1">
      <c r="A51">
        <v>77</v>
      </c>
    </row>
    <row r="52" spans="1:1">
      <c r="A52">
        <v>78</v>
      </c>
    </row>
    <row r="53" spans="1:1">
      <c r="A53">
        <v>78</v>
      </c>
    </row>
    <row r="54" spans="1:1">
      <c r="A54">
        <v>78</v>
      </c>
    </row>
    <row r="55" spans="1:1">
      <c r="A55">
        <v>78</v>
      </c>
    </row>
    <row r="56" spans="1:1">
      <c r="A56">
        <v>80</v>
      </c>
    </row>
    <row r="57" spans="1:1">
      <c r="A57">
        <v>80</v>
      </c>
    </row>
    <row r="58" spans="1:1">
      <c r="A58">
        <v>81</v>
      </c>
    </row>
    <row r="59" spans="1:1">
      <c r="A59">
        <v>83</v>
      </c>
    </row>
    <row r="60" spans="1:1">
      <c r="A60">
        <v>89</v>
      </c>
    </row>
    <row r="61" spans="1:1">
      <c r="A61">
        <v>90</v>
      </c>
    </row>
    <row r="62" spans="1:1">
      <c r="A62">
        <v>91</v>
      </c>
    </row>
    <row r="63" spans="1:1">
      <c r="A63">
        <v>91</v>
      </c>
    </row>
    <row r="64" spans="1:1">
      <c r="A64">
        <v>93</v>
      </c>
    </row>
    <row r="65" spans="1:1">
      <c r="A65">
        <v>98</v>
      </c>
    </row>
    <row r="66" spans="1:1">
      <c r="A66">
        <v>99</v>
      </c>
    </row>
  </sheetData>
  <sortState ref="A1:A66">
    <sortCondition ref="A1"/>
  </sortState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E18" sqref="E18"/>
    </sheetView>
  </sheetViews>
  <sheetFormatPr baseColWidth="12" defaultRowHeight="18" x14ac:dyDescent="0"/>
  <sheetData>
    <row r="1" spans="1:8">
      <c r="A1">
        <v>0</v>
      </c>
    </row>
    <row r="2" spans="1:8">
      <c r="A2">
        <v>23</v>
      </c>
    </row>
    <row r="3" spans="1:8">
      <c r="A3">
        <v>26</v>
      </c>
      <c r="C3" t="s">
        <v>26</v>
      </c>
      <c r="D3" s="1" t="s">
        <v>0</v>
      </c>
      <c r="E3" s="2" t="s">
        <v>1</v>
      </c>
      <c r="F3" s="2" t="s">
        <v>11</v>
      </c>
      <c r="G3" s="2" t="s">
        <v>12</v>
      </c>
      <c r="H3" s="3" t="s">
        <v>14</v>
      </c>
    </row>
    <row r="4" spans="1:8">
      <c r="A4">
        <v>27</v>
      </c>
      <c r="C4">
        <v>1</v>
      </c>
      <c r="D4" s="4" t="s">
        <v>2</v>
      </c>
      <c r="E4" s="5">
        <f>COUNTIF(A:A,"&lt;20")</f>
        <v>1</v>
      </c>
      <c r="F4" s="5">
        <f>E4</f>
        <v>1</v>
      </c>
      <c r="G4" s="5">
        <f>E4/E$14</f>
        <v>1.5151515151515152E-2</v>
      </c>
      <c r="H4" s="6">
        <f>G4</f>
        <v>1.5151515151515152E-2</v>
      </c>
    </row>
    <row r="5" spans="1:8">
      <c r="A5">
        <v>32</v>
      </c>
      <c r="C5">
        <v>2</v>
      </c>
      <c r="D5" s="4" t="s">
        <v>3</v>
      </c>
      <c r="E5" s="5">
        <f>COUNTIF(A:A,"&gt;="&amp;C5*10)-COUNTIF(A:A,"&gt;="&amp;(C5+1)*10)</f>
        <v>3</v>
      </c>
      <c r="F5" s="5">
        <f>E5+F4</f>
        <v>4</v>
      </c>
      <c r="G5" s="5">
        <f t="shared" ref="G5:G12" si="0">E5/E$14</f>
        <v>4.5454545454545456E-2</v>
      </c>
      <c r="H5" s="6">
        <f>G5+H4</f>
        <v>6.0606060606060608E-2</v>
      </c>
    </row>
    <row r="6" spans="1:8">
      <c r="A6">
        <v>37</v>
      </c>
      <c r="C6">
        <v>3</v>
      </c>
      <c r="D6" s="4" t="s">
        <v>4</v>
      </c>
      <c r="E6" s="5">
        <f t="shared" ref="E6:E12" si="1">COUNTIF(A:A,"&gt;="&amp;C6*10)-COUNTIF(A:A,"&gt;="&amp;(C6+1)*10)</f>
        <v>3</v>
      </c>
      <c r="F6" s="5">
        <f t="shared" ref="F6:H12" si="2">E6+F5</f>
        <v>7</v>
      </c>
      <c r="G6" s="5">
        <f t="shared" si="0"/>
        <v>4.5454545454545456E-2</v>
      </c>
      <c r="H6" s="6">
        <f t="shared" si="2"/>
        <v>0.10606060606060606</v>
      </c>
    </row>
    <row r="7" spans="1:8">
      <c r="A7">
        <v>39</v>
      </c>
      <c r="C7">
        <v>4</v>
      </c>
      <c r="D7" s="4" t="s">
        <v>5</v>
      </c>
      <c r="E7" s="5">
        <f t="shared" si="1"/>
        <v>7</v>
      </c>
      <c r="F7" s="5">
        <f t="shared" si="2"/>
        <v>14</v>
      </c>
      <c r="G7" s="5">
        <f t="shared" si="0"/>
        <v>0.10606060606060606</v>
      </c>
      <c r="H7" s="6">
        <f t="shared" si="2"/>
        <v>0.21212121212121213</v>
      </c>
    </row>
    <row r="8" spans="1:8">
      <c r="A8">
        <v>43</v>
      </c>
      <c r="C8">
        <v>5</v>
      </c>
      <c r="D8" s="4" t="s">
        <v>6</v>
      </c>
      <c r="E8" s="5">
        <f t="shared" si="1"/>
        <v>14</v>
      </c>
      <c r="F8" s="5">
        <f t="shared" si="2"/>
        <v>28</v>
      </c>
      <c r="G8" s="5">
        <f t="shared" si="0"/>
        <v>0.21212121212121213</v>
      </c>
      <c r="H8" s="6">
        <f t="shared" si="2"/>
        <v>0.42424242424242425</v>
      </c>
    </row>
    <row r="9" spans="1:8">
      <c r="A9">
        <v>44</v>
      </c>
      <c r="C9">
        <v>6</v>
      </c>
      <c r="D9" s="4" t="s">
        <v>7</v>
      </c>
      <c r="E9" s="5">
        <f t="shared" si="1"/>
        <v>12</v>
      </c>
      <c r="F9" s="5">
        <f t="shared" si="2"/>
        <v>40</v>
      </c>
      <c r="G9" s="5">
        <f t="shared" si="0"/>
        <v>0.18181818181818182</v>
      </c>
      <c r="H9" s="6">
        <f t="shared" si="2"/>
        <v>0.60606060606060608</v>
      </c>
    </row>
    <row r="10" spans="1:8">
      <c r="A10">
        <v>45</v>
      </c>
      <c r="C10">
        <v>7</v>
      </c>
      <c r="D10" s="4" t="s">
        <v>8</v>
      </c>
      <c r="E10" s="5">
        <f t="shared" si="1"/>
        <v>15</v>
      </c>
      <c r="F10" s="5">
        <f t="shared" si="2"/>
        <v>55</v>
      </c>
      <c r="G10" s="5">
        <f t="shared" si="0"/>
        <v>0.22727272727272727</v>
      </c>
      <c r="H10" s="6">
        <f t="shared" si="2"/>
        <v>0.83333333333333337</v>
      </c>
    </row>
    <row r="11" spans="1:8">
      <c r="A11">
        <v>47</v>
      </c>
      <c r="C11">
        <v>8</v>
      </c>
      <c r="D11" s="4" t="s">
        <v>9</v>
      </c>
      <c r="E11" s="5">
        <f t="shared" si="1"/>
        <v>5</v>
      </c>
      <c r="F11" s="5">
        <f t="shared" si="2"/>
        <v>60</v>
      </c>
      <c r="G11" s="5">
        <f t="shared" si="0"/>
        <v>7.575757575757576E-2</v>
      </c>
      <c r="H11" s="6">
        <f t="shared" si="2"/>
        <v>0.90909090909090917</v>
      </c>
    </row>
    <row r="12" spans="1:8">
      <c r="A12">
        <v>47</v>
      </c>
      <c r="C12">
        <v>9</v>
      </c>
      <c r="D12" s="7" t="s">
        <v>10</v>
      </c>
      <c r="E12" s="8">
        <f t="shared" si="1"/>
        <v>6</v>
      </c>
      <c r="F12" s="8">
        <f t="shared" si="2"/>
        <v>66</v>
      </c>
      <c r="G12" s="8">
        <f t="shared" si="0"/>
        <v>9.0909090909090912E-2</v>
      </c>
      <c r="H12" s="9">
        <f t="shared" si="2"/>
        <v>1</v>
      </c>
    </row>
    <row r="13" spans="1:8">
      <c r="A13">
        <v>47</v>
      </c>
    </row>
    <row r="14" spans="1:8">
      <c r="A14">
        <v>48</v>
      </c>
      <c r="D14" t="s">
        <v>13</v>
      </c>
      <c r="E14">
        <f>SUM(E4:E13)</f>
        <v>66</v>
      </c>
      <c r="G14">
        <f>SUM(G4:G13)</f>
        <v>1</v>
      </c>
    </row>
    <row r="15" spans="1:8">
      <c r="A15">
        <v>51</v>
      </c>
    </row>
    <row r="16" spans="1:8">
      <c r="A16">
        <v>52</v>
      </c>
    </row>
    <row r="17" spans="1:1">
      <c r="A17">
        <v>52</v>
      </c>
    </row>
    <row r="18" spans="1:1">
      <c r="A18">
        <v>53</v>
      </c>
    </row>
    <row r="19" spans="1:1">
      <c r="A19">
        <v>53</v>
      </c>
    </row>
    <row r="20" spans="1:1">
      <c r="A20">
        <v>53</v>
      </c>
    </row>
    <row r="21" spans="1:1">
      <c r="A21">
        <v>53</v>
      </c>
    </row>
    <row r="22" spans="1:1">
      <c r="A22">
        <v>54</v>
      </c>
    </row>
    <row r="23" spans="1:1">
      <c r="A23">
        <v>54</v>
      </c>
    </row>
    <row r="24" spans="1:1">
      <c r="A24">
        <v>56</v>
      </c>
    </row>
    <row r="25" spans="1:1">
      <c r="A25">
        <v>57</v>
      </c>
    </row>
    <row r="26" spans="1:1">
      <c r="A26">
        <v>58</v>
      </c>
    </row>
    <row r="27" spans="1:1">
      <c r="A27">
        <v>59</v>
      </c>
    </row>
    <row r="28" spans="1:1">
      <c r="A28">
        <v>59</v>
      </c>
    </row>
    <row r="29" spans="1:1">
      <c r="A29">
        <v>61</v>
      </c>
    </row>
    <row r="30" spans="1:1">
      <c r="A30">
        <v>61</v>
      </c>
    </row>
    <row r="31" spans="1:1">
      <c r="A31">
        <v>61</v>
      </c>
    </row>
    <row r="32" spans="1:1">
      <c r="A32">
        <v>62</v>
      </c>
    </row>
    <row r="33" spans="1:1">
      <c r="A33">
        <v>62</v>
      </c>
    </row>
    <row r="34" spans="1:1">
      <c r="A34">
        <v>64</v>
      </c>
    </row>
    <row r="35" spans="1:1">
      <c r="A35">
        <v>65</v>
      </c>
    </row>
    <row r="36" spans="1:1">
      <c r="A36">
        <v>65</v>
      </c>
    </row>
    <row r="37" spans="1:1">
      <c r="A37">
        <v>65</v>
      </c>
    </row>
    <row r="38" spans="1:1">
      <c r="A38">
        <v>66</v>
      </c>
    </row>
    <row r="39" spans="1:1">
      <c r="A39">
        <v>67</v>
      </c>
    </row>
    <row r="40" spans="1:1">
      <c r="A40">
        <v>68</v>
      </c>
    </row>
    <row r="41" spans="1:1">
      <c r="A41">
        <v>71</v>
      </c>
    </row>
    <row r="42" spans="1:1">
      <c r="A42">
        <v>72</v>
      </c>
    </row>
    <row r="43" spans="1:1">
      <c r="A43">
        <v>73</v>
      </c>
    </row>
    <row r="44" spans="1:1">
      <c r="A44">
        <v>74</v>
      </c>
    </row>
    <row r="45" spans="1:1">
      <c r="A45">
        <v>74</v>
      </c>
    </row>
    <row r="46" spans="1:1">
      <c r="A46">
        <v>74</v>
      </c>
    </row>
    <row r="47" spans="1:1">
      <c r="A47">
        <v>75</v>
      </c>
    </row>
    <row r="48" spans="1:1">
      <c r="A48">
        <v>76</v>
      </c>
    </row>
    <row r="49" spans="1:1">
      <c r="A49">
        <v>76</v>
      </c>
    </row>
    <row r="50" spans="1:1">
      <c r="A50">
        <v>76</v>
      </c>
    </row>
    <row r="51" spans="1:1">
      <c r="A51">
        <v>77</v>
      </c>
    </row>
    <row r="52" spans="1:1">
      <c r="A52">
        <v>78</v>
      </c>
    </row>
    <row r="53" spans="1:1">
      <c r="A53">
        <v>78</v>
      </c>
    </row>
    <row r="54" spans="1:1">
      <c r="A54">
        <v>78</v>
      </c>
    </row>
    <row r="55" spans="1:1">
      <c r="A55">
        <v>78</v>
      </c>
    </row>
    <row r="56" spans="1:1">
      <c r="A56">
        <v>80</v>
      </c>
    </row>
    <row r="57" spans="1:1">
      <c r="A57">
        <v>80</v>
      </c>
    </row>
    <row r="58" spans="1:1">
      <c r="A58">
        <v>81</v>
      </c>
    </row>
    <row r="59" spans="1:1">
      <c r="A59">
        <v>83</v>
      </c>
    </row>
    <row r="60" spans="1:1">
      <c r="A60">
        <v>89</v>
      </c>
    </row>
    <row r="61" spans="1:1">
      <c r="A61">
        <v>90</v>
      </c>
    </row>
    <row r="62" spans="1:1">
      <c r="A62">
        <v>91</v>
      </c>
    </row>
    <row r="63" spans="1:1">
      <c r="A63">
        <v>91</v>
      </c>
    </row>
    <row r="64" spans="1:1">
      <c r="A64">
        <v>93</v>
      </c>
    </row>
    <row r="65" spans="1:1">
      <c r="A65">
        <v>98</v>
      </c>
    </row>
    <row r="66" spans="1:1">
      <c r="A66">
        <v>99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2" workbookViewId="0">
      <selection activeCell="H18" sqref="H18"/>
    </sheetView>
  </sheetViews>
  <sheetFormatPr baseColWidth="12" defaultRowHeight="18" x14ac:dyDescent="0"/>
  <sheetData>
    <row r="1" spans="1:8">
      <c r="A1">
        <v>0</v>
      </c>
    </row>
    <row r="2" spans="1:8">
      <c r="A2">
        <v>23</v>
      </c>
    </row>
    <row r="3" spans="1:8">
      <c r="A3">
        <v>26</v>
      </c>
      <c r="D3" s="1" t="s">
        <v>0</v>
      </c>
      <c r="E3" s="2" t="s">
        <v>1</v>
      </c>
      <c r="F3" s="2" t="s">
        <v>11</v>
      </c>
      <c r="G3" s="2" t="s">
        <v>12</v>
      </c>
      <c r="H3" s="3" t="s">
        <v>14</v>
      </c>
    </row>
    <row r="4" spans="1:8">
      <c r="A4">
        <v>27</v>
      </c>
      <c r="C4">
        <v>1</v>
      </c>
      <c r="D4" s="4" t="s">
        <v>2</v>
      </c>
      <c r="E4" s="5">
        <f>COUNTIF(A:A,"&lt;20")</f>
        <v>1</v>
      </c>
      <c r="F4" s="5">
        <f>E4</f>
        <v>1</v>
      </c>
      <c r="G4" s="5">
        <f>E4/E$14</f>
        <v>1.5151515151515152E-2</v>
      </c>
      <c r="H4" s="6">
        <f>G4</f>
        <v>1.5151515151515152E-2</v>
      </c>
    </row>
    <row r="5" spans="1:8">
      <c r="A5">
        <v>32</v>
      </c>
      <c r="C5">
        <v>2</v>
      </c>
      <c r="D5" s="4" t="s">
        <v>3</v>
      </c>
      <c r="E5" s="5">
        <f>COUNTIF(A:A,"&gt;="&amp;C5*10)-COUNTIF(A:A,"&gt;="&amp;(C5+1)*10)</f>
        <v>3</v>
      </c>
      <c r="F5" s="5">
        <f>E5+F4</f>
        <v>4</v>
      </c>
      <c r="G5" s="5">
        <f t="shared" ref="G5:G12" si="0">E5/E$14</f>
        <v>4.5454545454545456E-2</v>
      </c>
      <c r="H5" s="6">
        <f>G5+H4</f>
        <v>6.0606060606060608E-2</v>
      </c>
    </row>
    <row r="6" spans="1:8">
      <c r="A6">
        <v>37</v>
      </c>
      <c r="C6">
        <v>3</v>
      </c>
      <c r="D6" s="4" t="s">
        <v>4</v>
      </c>
      <c r="E6" s="5">
        <f t="shared" ref="E6:E12" si="1">COUNTIF(A:A,"&gt;="&amp;C6*10)-COUNTIF(A:A,"&gt;="&amp;(C6+1)*10)</f>
        <v>3</v>
      </c>
      <c r="F6" s="5">
        <f t="shared" ref="F6:H12" si="2">E6+F5</f>
        <v>7</v>
      </c>
      <c r="G6" s="5">
        <f t="shared" si="0"/>
        <v>4.5454545454545456E-2</v>
      </c>
      <c r="H6" s="6">
        <f t="shared" si="2"/>
        <v>0.10606060606060606</v>
      </c>
    </row>
    <row r="7" spans="1:8">
      <c r="A7">
        <v>39</v>
      </c>
      <c r="C7">
        <v>4</v>
      </c>
      <c r="D7" s="4" t="s">
        <v>5</v>
      </c>
      <c r="E7" s="5">
        <f t="shared" si="1"/>
        <v>7</v>
      </c>
      <c r="F7" s="5">
        <f t="shared" si="2"/>
        <v>14</v>
      </c>
      <c r="G7" s="5">
        <f t="shared" si="0"/>
        <v>0.10606060606060606</v>
      </c>
      <c r="H7" s="6">
        <f t="shared" si="2"/>
        <v>0.21212121212121213</v>
      </c>
    </row>
    <row r="8" spans="1:8">
      <c r="A8">
        <v>43</v>
      </c>
      <c r="C8">
        <v>5</v>
      </c>
      <c r="D8" s="4" t="s">
        <v>6</v>
      </c>
      <c r="E8" s="5">
        <f t="shared" si="1"/>
        <v>14</v>
      </c>
      <c r="F8" s="5">
        <f t="shared" si="2"/>
        <v>28</v>
      </c>
      <c r="G8" s="5">
        <f t="shared" si="0"/>
        <v>0.21212121212121213</v>
      </c>
      <c r="H8" s="6">
        <f t="shared" si="2"/>
        <v>0.42424242424242425</v>
      </c>
    </row>
    <row r="9" spans="1:8">
      <c r="A9">
        <v>44</v>
      </c>
      <c r="C9">
        <v>6</v>
      </c>
      <c r="D9" s="4" t="s">
        <v>7</v>
      </c>
      <c r="E9" s="5">
        <f t="shared" si="1"/>
        <v>12</v>
      </c>
      <c r="F9" s="5">
        <f t="shared" si="2"/>
        <v>40</v>
      </c>
      <c r="G9" s="5">
        <f t="shared" si="0"/>
        <v>0.18181818181818182</v>
      </c>
      <c r="H9" s="6">
        <f t="shared" si="2"/>
        <v>0.60606060606060608</v>
      </c>
    </row>
    <row r="10" spans="1:8">
      <c r="A10">
        <v>45</v>
      </c>
      <c r="C10">
        <v>7</v>
      </c>
      <c r="D10" s="4" t="s">
        <v>8</v>
      </c>
      <c r="E10" s="5">
        <f t="shared" si="1"/>
        <v>15</v>
      </c>
      <c r="F10" s="5">
        <f t="shared" si="2"/>
        <v>55</v>
      </c>
      <c r="G10" s="5">
        <f t="shared" si="0"/>
        <v>0.22727272727272727</v>
      </c>
      <c r="H10" s="6">
        <f t="shared" si="2"/>
        <v>0.83333333333333337</v>
      </c>
    </row>
    <row r="11" spans="1:8">
      <c r="A11">
        <v>47</v>
      </c>
      <c r="C11">
        <v>8</v>
      </c>
      <c r="D11" s="4" t="s">
        <v>9</v>
      </c>
      <c r="E11" s="5">
        <f t="shared" si="1"/>
        <v>5</v>
      </c>
      <c r="F11" s="5">
        <f t="shared" si="2"/>
        <v>60</v>
      </c>
      <c r="G11" s="5">
        <f t="shared" si="0"/>
        <v>7.575757575757576E-2</v>
      </c>
      <c r="H11" s="6">
        <f t="shared" si="2"/>
        <v>0.90909090909090917</v>
      </c>
    </row>
    <row r="12" spans="1:8">
      <c r="A12">
        <v>47</v>
      </c>
      <c r="C12">
        <v>9</v>
      </c>
      <c r="D12" s="7" t="s">
        <v>10</v>
      </c>
      <c r="E12" s="8">
        <f t="shared" si="1"/>
        <v>6</v>
      </c>
      <c r="F12" s="8">
        <f t="shared" si="2"/>
        <v>66</v>
      </c>
      <c r="G12" s="8">
        <f t="shared" si="0"/>
        <v>9.0909090909090912E-2</v>
      </c>
      <c r="H12" s="9">
        <f t="shared" si="2"/>
        <v>1</v>
      </c>
    </row>
    <row r="13" spans="1:8">
      <c r="A13">
        <v>47</v>
      </c>
    </row>
    <row r="14" spans="1:8">
      <c r="A14">
        <v>48</v>
      </c>
      <c r="D14" t="s">
        <v>13</v>
      </c>
      <c r="E14">
        <f>SUM(E4:E13)</f>
        <v>66</v>
      </c>
      <c r="G14">
        <f>SUM(G4:G13)</f>
        <v>1</v>
      </c>
    </row>
    <row r="15" spans="1:8">
      <c r="A15">
        <v>51</v>
      </c>
    </row>
    <row r="16" spans="1:8">
      <c r="A16">
        <v>52</v>
      </c>
    </row>
    <row r="17" spans="1:1">
      <c r="A17">
        <v>52</v>
      </c>
    </row>
    <row r="18" spans="1:1">
      <c r="A18">
        <v>53</v>
      </c>
    </row>
    <row r="19" spans="1:1">
      <c r="A19">
        <v>53</v>
      </c>
    </row>
    <row r="20" spans="1:1">
      <c r="A20">
        <v>53</v>
      </c>
    </row>
    <row r="21" spans="1:1">
      <c r="A21">
        <v>53</v>
      </c>
    </row>
    <row r="22" spans="1:1">
      <c r="A22">
        <v>54</v>
      </c>
    </row>
    <row r="23" spans="1:1">
      <c r="A23">
        <v>54</v>
      </c>
    </row>
    <row r="24" spans="1:1">
      <c r="A24">
        <v>56</v>
      </c>
    </row>
    <row r="25" spans="1:1">
      <c r="A25">
        <v>57</v>
      </c>
    </row>
    <row r="26" spans="1:1">
      <c r="A26">
        <v>58</v>
      </c>
    </row>
    <row r="27" spans="1:1">
      <c r="A27">
        <v>59</v>
      </c>
    </row>
    <row r="28" spans="1:1">
      <c r="A28">
        <v>59</v>
      </c>
    </row>
    <row r="29" spans="1:1">
      <c r="A29">
        <v>61</v>
      </c>
    </row>
    <row r="30" spans="1:1">
      <c r="A30">
        <v>61</v>
      </c>
    </row>
    <row r="31" spans="1:1">
      <c r="A31">
        <v>61</v>
      </c>
    </row>
    <row r="32" spans="1:1">
      <c r="A32">
        <v>62</v>
      </c>
    </row>
    <row r="33" spans="1:1">
      <c r="A33">
        <v>62</v>
      </c>
    </row>
    <row r="34" spans="1:1">
      <c r="A34">
        <v>64</v>
      </c>
    </row>
    <row r="35" spans="1:1">
      <c r="A35">
        <v>65</v>
      </c>
    </row>
    <row r="36" spans="1:1">
      <c r="A36">
        <v>65</v>
      </c>
    </row>
    <row r="37" spans="1:1">
      <c r="A37">
        <v>65</v>
      </c>
    </row>
    <row r="38" spans="1:1">
      <c r="A38">
        <v>66</v>
      </c>
    </row>
    <row r="39" spans="1:1">
      <c r="A39">
        <v>67</v>
      </c>
    </row>
    <row r="40" spans="1:1">
      <c r="A40">
        <v>68</v>
      </c>
    </row>
    <row r="41" spans="1:1">
      <c r="A41">
        <v>71</v>
      </c>
    </row>
    <row r="42" spans="1:1">
      <c r="A42">
        <v>72</v>
      </c>
    </row>
    <row r="43" spans="1:1">
      <c r="A43">
        <v>73</v>
      </c>
    </row>
    <row r="44" spans="1:1">
      <c r="A44">
        <v>74</v>
      </c>
    </row>
    <row r="45" spans="1:1">
      <c r="A45">
        <v>74</v>
      </c>
    </row>
    <row r="46" spans="1:1">
      <c r="A46">
        <v>74</v>
      </c>
    </row>
    <row r="47" spans="1:1">
      <c r="A47">
        <v>75</v>
      </c>
    </row>
    <row r="48" spans="1:1">
      <c r="A48">
        <v>76</v>
      </c>
    </row>
    <row r="49" spans="1:1">
      <c r="A49">
        <v>76</v>
      </c>
    </row>
    <row r="50" spans="1:1">
      <c r="A50">
        <v>76</v>
      </c>
    </row>
    <row r="51" spans="1:1">
      <c r="A51">
        <v>77</v>
      </c>
    </row>
    <row r="52" spans="1:1">
      <c r="A52">
        <v>78</v>
      </c>
    </row>
    <row r="53" spans="1:1">
      <c r="A53">
        <v>78</v>
      </c>
    </row>
    <row r="54" spans="1:1">
      <c r="A54">
        <v>78</v>
      </c>
    </row>
    <row r="55" spans="1:1">
      <c r="A55">
        <v>78</v>
      </c>
    </row>
    <row r="56" spans="1:1">
      <c r="A56">
        <v>80</v>
      </c>
    </row>
    <row r="57" spans="1:1">
      <c r="A57">
        <v>80</v>
      </c>
    </row>
    <row r="58" spans="1:1">
      <c r="A58">
        <v>81</v>
      </c>
    </row>
    <row r="59" spans="1:1">
      <c r="A59">
        <v>83</v>
      </c>
    </row>
    <row r="60" spans="1:1">
      <c r="A60">
        <v>89</v>
      </c>
    </row>
    <row r="61" spans="1:1">
      <c r="A61">
        <v>90</v>
      </c>
    </row>
    <row r="62" spans="1:1">
      <c r="A62">
        <v>91</v>
      </c>
    </row>
    <row r="63" spans="1:1">
      <c r="A63">
        <v>91</v>
      </c>
    </row>
    <row r="64" spans="1:1">
      <c r="A64">
        <v>93</v>
      </c>
    </row>
    <row r="65" spans="1:1">
      <c r="A65">
        <v>98</v>
      </c>
    </row>
    <row r="66" spans="1:1">
      <c r="A66">
        <v>99</v>
      </c>
    </row>
  </sheetData>
  <phoneticPr fontId="1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G6" sqref="G6"/>
    </sheetView>
  </sheetViews>
  <sheetFormatPr baseColWidth="12" defaultRowHeight="18" x14ac:dyDescent="0"/>
  <cols>
    <col min="2" max="2" width="15.1640625" customWidth="1"/>
    <col min="5" max="5" width="13.1640625" customWidth="1"/>
    <col min="6" max="6" width="19.1640625" customWidth="1"/>
  </cols>
  <sheetData>
    <row r="1" spans="1:7">
      <c r="A1" t="s">
        <v>20</v>
      </c>
      <c r="B1" t="s">
        <v>21</v>
      </c>
    </row>
    <row r="2" spans="1:7">
      <c r="A2">
        <v>52</v>
      </c>
      <c r="B2">
        <f>(A2-E$5)^2</f>
        <v>115.39967860422405</v>
      </c>
    </row>
    <row r="3" spans="1:7">
      <c r="A3">
        <v>78</v>
      </c>
      <c r="B3">
        <f t="shared" ref="B3:B66" si="0">(A3-E$5)^2</f>
        <v>232.79361799816346</v>
      </c>
    </row>
    <row r="4" spans="1:7">
      <c r="A4">
        <v>58</v>
      </c>
      <c r="B4">
        <f t="shared" si="0"/>
        <v>22.490587695133147</v>
      </c>
      <c r="D4" t="s">
        <v>18</v>
      </c>
      <c r="E4" t="s">
        <v>15</v>
      </c>
      <c r="F4" t="s">
        <v>19</v>
      </c>
      <c r="G4" t="s">
        <v>24</v>
      </c>
    </row>
    <row r="5" spans="1:7">
      <c r="A5">
        <v>59</v>
      </c>
      <c r="B5">
        <f t="shared" si="0"/>
        <v>14.005739210284663</v>
      </c>
      <c r="D5">
        <f>COUNT(A:A)</f>
        <v>66</v>
      </c>
      <c r="E5">
        <f>AVERAGE(A:A)</f>
        <v>62.742424242424242</v>
      </c>
      <c r="F5">
        <f>_xlfn.VAR.P(A:A)</f>
        <v>359.67607897153351</v>
      </c>
      <c r="G5">
        <f>_xlfn.STDEV.P(A:A)</f>
        <v>18.965127971398811</v>
      </c>
    </row>
    <row r="6" spans="1:7">
      <c r="A6">
        <v>62</v>
      </c>
      <c r="B6">
        <f t="shared" si="0"/>
        <v>0.55119375573920992</v>
      </c>
    </row>
    <row r="7" spans="1:7">
      <c r="A7">
        <v>53</v>
      </c>
      <c r="B7">
        <f t="shared" si="0"/>
        <v>94.914830119375566</v>
      </c>
    </row>
    <row r="8" spans="1:7">
      <c r="A8">
        <v>47</v>
      </c>
      <c r="B8">
        <f t="shared" si="0"/>
        <v>247.82392102846649</v>
      </c>
      <c r="E8" t="s">
        <v>16</v>
      </c>
      <c r="F8" t="s">
        <v>23</v>
      </c>
      <c r="G8" t="s">
        <v>25</v>
      </c>
    </row>
    <row r="9" spans="1:7">
      <c r="A9">
        <v>59</v>
      </c>
      <c r="B9">
        <f t="shared" si="0"/>
        <v>14.005739210284663</v>
      </c>
      <c r="E9">
        <f>SUM(A:A)</f>
        <v>4141</v>
      </c>
      <c r="F9">
        <f>SUM(B:B)</f>
        <v>23738.621212121208</v>
      </c>
      <c r="G9">
        <f>SQRT(F5)</f>
        <v>18.965127971398811</v>
      </c>
    </row>
    <row r="10" spans="1:7">
      <c r="A10">
        <v>73</v>
      </c>
      <c r="B10">
        <f t="shared" si="0"/>
        <v>105.21786042240588</v>
      </c>
      <c r="E10" t="s">
        <v>17</v>
      </c>
      <c r="F10" t="s">
        <v>22</v>
      </c>
    </row>
    <row r="11" spans="1:7">
      <c r="A11">
        <v>23</v>
      </c>
      <c r="B11">
        <f t="shared" si="0"/>
        <v>1579.4602846648302</v>
      </c>
      <c r="E11">
        <f>E9/D5</f>
        <v>62.742424242424242</v>
      </c>
      <c r="F11">
        <f>F9/D5</f>
        <v>359.67607897153346</v>
      </c>
    </row>
    <row r="12" spans="1:7">
      <c r="A12">
        <v>62</v>
      </c>
      <c r="B12">
        <f t="shared" si="0"/>
        <v>0.55119375573920992</v>
      </c>
    </row>
    <row r="13" spans="1:7">
      <c r="A13">
        <v>76</v>
      </c>
      <c r="B13">
        <f t="shared" si="0"/>
        <v>175.76331496786042</v>
      </c>
    </row>
    <row r="14" spans="1:7">
      <c r="A14">
        <v>93</v>
      </c>
      <c r="B14">
        <f t="shared" si="0"/>
        <v>915.52089072543617</v>
      </c>
    </row>
    <row r="15" spans="1:7">
      <c r="A15">
        <v>64</v>
      </c>
      <c r="B15">
        <f t="shared" si="0"/>
        <v>1.5814967860422411</v>
      </c>
    </row>
    <row r="16" spans="1:7">
      <c r="A16">
        <v>78</v>
      </c>
      <c r="B16">
        <f t="shared" si="0"/>
        <v>232.79361799816346</v>
      </c>
    </row>
    <row r="17" spans="1:2">
      <c r="A17">
        <v>32</v>
      </c>
      <c r="B17">
        <f t="shared" si="0"/>
        <v>945.0966483011938</v>
      </c>
    </row>
    <row r="18" spans="1:2">
      <c r="A18">
        <v>74</v>
      </c>
      <c r="B18">
        <f t="shared" si="0"/>
        <v>126.73301193755739</v>
      </c>
    </row>
    <row r="19" spans="1:2">
      <c r="A19">
        <v>72</v>
      </c>
      <c r="B19">
        <f t="shared" si="0"/>
        <v>85.702708907254362</v>
      </c>
    </row>
    <row r="20" spans="1:2">
      <c r="A20">
        <v>0</v>
      </c>
      <c r="B20">
        <f t="shared" si="0"/>
        <v>3936.6117998163454</v>
      </c>
    </row>
    <row r="21" spans="1:2">
      <c r="A21">
        <v>91</v>
      </c>
      <c r="B21">
        <f t="shared" si="0"/>
        <v>798.49058769513317</v>
      </c>
    </row>
    <row r="22" spans="1:2">
      <c r="A22">
        <v>89</v>
      </c>
      <c r="B22">
        <f t="shared" si="0"/>
        <v>689.46028466483017</v>
      </c>
    </row>
    <row r="23" spans="1:2">
      <c r="A23">
        <v>90</v>
      </c>
      <c r="B23">
        <f t="shared" si="0"/>
        <v>742.97543617998167</v>
      </c>
    </row>
    <row r="24" spans="1:2">
      <c r="A24">
        <v>98</v>
      </c>
      <c r="B24">
        <f t="shared" si="0"/>
        <v>1243.0966483011937</v>
      </c>
    </row>
    <row r="25" spans="1:2">
      <c r="A25">
        <v>57</v>
      </c>
      <c r="B25">
        <f t="shared" si="0"/>
        <v>32.975436179981635</v>
      </c>
    </row>
    <row r="26" spans="1:2">
      <c r="A26">
        <v>99</v>
      </c>
      <c r="B26">
        <f t="shared" si="0"/>
        <v>1314.6117998163452</v>
      </c>
    </row>
    <row r="27" spans="1:2">
      <c r="A27">
        <v>77</v>
      </c>
      <c r="B27">
        <f t="shared" si="0"/>
        <v>203.27846648301195</v>
      </c>
    </row>
    <row r="28" spans="1:2">
      <c r="A28">
        <v>51</v>
      </c>
      <c r="B28">
        <f t="shared" si="0"/>
        <v>137.88452708907255</v>
      </c>
    </row>
    <row r="29" spans="1:2">
      <c r="A29">
        <v>80</v>
      </c>
      <c r="B29">
        <f t="shared" si="0"/>
        <v>297.82392102846649</v>
      </c>
    </row>
    <row r="30" spans="1:2">
      <c r="A30">
        <v>75</v>
      </c>
      <c r="B30">
        <f t="shared" si="0"/>
        <v>150.24816345270892</v>
      </c>
    </row>
    <row r="31" spans="1:2">
      <c r="A31">
        <v>68</v>
      </c>
      <c r="B31">
        <f t="shared" si="0"/>
        <v>27.642102846648303</v>
      </c>
    </row>
    <row r="32" spans="1:2">
      <c r="A32">
        <v>80</v>
      </c>
      <c r="B32">
        <f t="shared" si="0"/>
        <v>297.82392102846649</v>
      </c>
    </row>
    <row r="33" spans="1:2">
      <c r="A33">
        <v>65</v>
      </c>
      <c r="B33">
        <f t="shared" si="0"/>
        <v>5.0966483011937571</v>
      </c>
    </row>
    <row r="34" spans="1:2">
      <c r="A34">
        <v>54</v>
      </c>
      <c r="B34">
        <f t="shared" si="0"/>
        <v>76.429981634527081</v>
      </c>
    </row>
    <row r="35" spans="1:2">
      <c r="A35">
        <v>74</v>
      </c>
      <c r="B35">
        <f t="shared" si="0"/>
        <v>126.73301193755739</v>
      </c>
    </row>
    <row r="36" spans="1:2">
      <c r="A36">
        <v>61</v>
      </c>
      <c r="B36">
        <f t="shared" si="0"/>
        <v>3.0360422405876943</v>
      </c>
    </row>
    <row r="37" spans="1:2">
      <c r="A37">
        <v>53</v>
      </c>
      <c r="B37">
        <f t="shared" si="0"/>
        <v>94.914830119375566</v>
      </c>
    </row>
    <row r="38" spans="1:2">
      <c r="A38">
        <v>48</v>
      </c>
      <c r="B38">
        <f t="shared" si="0"/>
        <v>217.33907254361799</v>
      </c>
    </row>
    <row r="39" spans="1:2">
      <c r="A39">
        <v>27</v>
      </c>
      <c r="B39">
        <f t="shared" si="0"/>
        <v>1277.5208907254362</v>
      </c>
    </row>
    <row r="40" spans="1:2">
      <c r="A40">
        <v>91</v>
      </c>
      <c r="B40">
        <f t="shared" si="0"/>
        <v>798.49058769513317</v>
      </c>
    </row>
    <row r="41" spans="1:2">
      <c r="A41">
        <v>74</v>
      </c>
      <c r="B41">
        <f t="shared" si="0"/>
        <v>126.73301193755739</v>
      </c>
    </row>
    <row r="42" spans="1:2">
      <c r="A42">
        <v>83</v>
      </c>
      <c r="B42">
        <f t="shared" si="0"/>
        <v>410.36937557392105</v>
      </c>
    </row>
    <row r="43" spans="1:2">
      <c r="A43">
        <v>78</v>
      </c>
      <c r="B43">
        <f t="shared" si="0"/>
        <v>232.79361799816346</v>
      </c>
    </row>
    <row r="44" spans="1:2">
      <c r="A44">
        <v>61</v>
      </c>
      <c r="B44">
        <f t="shared" si="0"/>
        <v>3.0360422405876943</v>
      </c>
    </row>
    <row r="45" spans="1:2">
      <c r="A45">
        <v>76</v>
      </c>
      <c r="B45">
        <f t="shared" si="0"/>
        <v>175.76331496786042</v>
      </c>
    </row>
    <row r="46" spans="1:2">
      <c r="A46">
        <v>47</v>
      </c>
      <c r="B46">
        <f t="shared" si="0"/>
        <v>247.82392102846649</v>
      </c>
    </row>
    <row r="47" spans="1:2">
      <c r="A47">
        <v>76</v>
      </c>
      <c r="B47">
        <f t="shared" si="0"/>
        <v>175.76331496786042</v>
      </c>
    </row>
    <row r="48" spans="1:2">
      <c r="A48">
        <v>78</v>
      </c>
      <c r="B48">
        <f t="shared" si="0"/>
        <v>232.79361799816346</v>
      </c>
    </row>
    <row r="49" spans="1:2">
      <c r="A49">
        <v>26</v>
      </c>
      <c r="B49">
        <f t="shared" si="0"/>
        <v>1350.0057392102847</v>
      </c>
    </row>
    <row r="50" spans="1:2">
      <c r="A50">
        <v>65</v>
      </c>
      <c r="B50">
        <f t="shared" si="0"/>
        <v>5.0966483011937571</v>
      </c>
    </row>
    <row r="51" spans="1:2">
      <c r="A51">
        <v>54</v>
      </c>
      <c r="B51">
        <f t="shared" si="0"/>
        <v>76.429981634527081</v>
      </c>
    </row>
    <row r="52" spans="1:2">
      <c r="A52">
        <v>53</v>
      </c>
      <c r="B52">
        <f t="shared" si="0"/>
        <v>94.914830119375566</v>
      </c>
    </row>
    <row r="53" spans="1:2">
      <c r="A53">
        <v>56</v>
      </c>
      <c r="B53">
        <f t="shared" si="0"/>
        <v>45.46028466483012</v>
      </c>
    </row>
    <row r="54" spans="1:2">
      <c r="A54">
        <v>52</v>
      </c>
      <c r="B54">
        <f t="shared" si="0"/>
        <v>115.39967860422405</v>
      </c>
    </row>
    <row r="55" spans="1:2">
      <c r="A55">
        <v>81</v>
      </c>
      <c r="B55">
        <f t="shared" si="0"/>
        <v>333.33907254361799</v>
      </c>
    </row>
    <row r="56" spans="1:2">
      <c r="A56">
        <v>37</v>
      </c>
      <c r="B56">
        <f t="shared" si="0"/>
        <v>662.6724058769513</v>
      </c>
    </row>
    <row r="57" spans="1:2">
      <c r="A57">
        <v>44</v>
      </c>
      <c r="B57">
        <f t="shared" si="0"/>
        <v>351.27846648301193</v>
      </c>
    </row>
    <row r="58" spans="1:2">
      <c r="A58">
        <v>67</v>
      </c>
      <c r="B58">
        <f t="shared" si="0"/>
        <v>18.126951331496787</v>
      </c>
    </row>
    <row r="59" spans="1:2">
      <c r="A59">
        <v>65</v>
      </c>
      <c r="B59">
        <f t="shared" si="0"/>
        <v>5.0966483011937571</v>
      </c>
    </row>
    <row r="60" spans="1:2">
      <c r="A60">
        <v>66</v>
      </c>
      <c r="B60">
        <f t="shared" si="0"/>
        <v>10.611799816345272</v>
      </c>
    </row>
    <row r="61" spans="1:2">
      <c r="A61">
        <v>45</v>
      </c>
      <c r="B61">
        <f t="shared" si="0"/>
        <v>314.79361799816343</v>
      </c>
    </row>
    <row r="62" spans="1:2">
      <c r="A62">
        <v>53</v>
      </c>
      <c r="B62">
        <f t="shared" si="0"/>
        <v>94.914830119375566</v>
      </c>
    </row>
    <row r="63" spans="1:2">
      <c r="A63">
        <v>43</v>
      </c>
      <c r="B63">
        <f t="shared" si="0"/>
        <v>389.76331496786042</v>
      </c>
    </row>
    <row r="64" spans="1:2">
      <c r="A64">
        <v>39</v>
      </c>
      <c r="B64">
        <f t="shared" si="0"/>
        <v>563.7027089072543</v>
      </c>
    </row>
    <row r="65" spans="1:2">
      <c r="A65">
        <v>61</v>
      </c>
      <c r="B65">
        <f t="shared" si="0"/>
        <v>3.0360422405876943</v>
      </c>
    </row>
    <row r="66" spans="1:2">
      <c r="A66">
        <v>47</v>
      </c>
      <c r="B66">
        <f t="shared" si="0"/>
        <v>247.82392102846649</v>
      </c>
    </row>
    <row r="67" spans="1:2">
      <c r="A67">
        <v>71</v>
      </c>
      <c r="B67">
        <f t="shared" ref="B67" si="1">(A67-E$5)^2</f>
        <v>68.187557392102846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生データ</vt:lpstr>
      <vt:lpstr>昇順</vt:lpstr>
      <vt:lpstr>度数分布表</vt:lpstr>
      <vt:lpstr>ヒストグラム</vt:lpstr>
      <vt:lpstr>代表値</vt:lpstr>
    </vt:vector>
  </TitlesOfParts>
  <Company>千葉大学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 幸治郎</dc:creator>
  <cp:lastModifiedBy>樋口 幸治郎</cp:lastModifiedBy>
  <dcterms:created xsi:type="dcterms:W3CDTF">2017-04-09T05:21:51Z</dcterms:created>
  <dcterms:modified xsi:type="dcterms:W3CDTF">2017-04-23T05:21:57Z</dcterms:modified>
</cp:coreProperties>
</file>